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fullPrecision="1" calcId="145621"/>
</workbook>
</file>

<file path=xl/sharedStrings.xml><?xml version="1.0" encoding="utf-8"?>
<sst xmlns="http://schemas.openxmlformats.org/spreadsheetml/2006/main" uniqueCount="22" count="35">
  <si>
    <t>Trydan</t>
  </si>
  <si>
    <t>Mis</t>
  </si>
  <si>
    <t>kg CO2</t>
  </si>
  <si>
    <t>Costau £</t>
  </si>
  <si>
    <t>Nwy</t>
  </si>
  <si>
    <t>LPG</t>
  </si>
  <si>
    <t>Olew</t>
  </si>
  <si>
    <t>Pris kWh £</t>
  </si>
  <si>
    <t>Unedau o drydan (kWh)</t>
  </si>
  <si>
    <t>Unedau o nwy (kWh)</t>
  </si>
  <si>
    <t>Unedau o LPG (kWh)</t>
  </si>
  <si>
    <t>Unedau o olew (kWh)</t>
  </si>
  <si>
    <t>Cyfanswm Costau Ynni Ysgol:</t>
  </si>
  <si>
    <t>Costau Trydan £</t>
  </si>
  <si>
    <t>Costau Nwy £</t>
  </si>
  <si>
    <t>Costau LPG £</t>
  </si>
  <si>
    <t>Costau Olew £</t>
  </si>
  <si>
    <r>
      <t xml:space="preserve">  </t>
    </r>
    <r>
      <rPr>
        <b/>
        <sz val="26"/>
        <color rgb="FF4D4F3F"/>
        <rFont val="Calibri"/>
        <family val="2"/>
        <charset val="0"/>
      </rPr>
      <t>Gwynedd Carbon Isel</t>
    </r>
    <r>
      <rPr>
        <sz val="26"/>
        <color rgb="FF4D4F3F"/>
        <rFont val="Cambria"/>
        <family val="1"/>
        <charset val="0"/>
      </rPr>
      <t xml:space="preserve">                           </t>
    </r>
  </si>
  <si>
    <t>Cyngor Carbon Isel → Gwynedd Carbon Isel</t>
  </si>
  <si>
    <t>Ysgol:</t>
  </si>
  <si>
    <t>Nodwch faint o ynni mae'r ysgol wedi ei ddefnyddio bob mis yn y tablau perthnasol</t>
  </si>
  <si>
    <t xml:space="preserve">Graffiau defnydd ynni misol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</si>
</sst>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&quot;£&quot;#,##0.00"/>
    <numFmt numFmtId="165" formatCode="&quot;$&quot;#,##0.00"/>
  </numFmts>
  <fonts count="8">
    <font>
      <sz val="11"/>
      <color theme="1"/>
      <name val="Calibri"/>
      <family val="2"/>
      <charset val="0"/>
      <scheme val="minor"/>
    </font>
    <font>
      <sz val="26"/>
      <color rgb="FF4D4F3F"/>
      <name val="Cambria"/>
      <family val="1"/>
      <charset val="0"/>
    </font>
    <font>
      <b/>
      <sz val="26"/>
      <color rgb="FF4D4F3F"/>
      <name val="Calibri"/>
      <family val="2"/>
      <charset val="0"/>
    </font>
    <font>
      <b/>
      <i/>
      <sz val="18"/>
      <color rgb="FF00654A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</cellStyleXfs>
  <cellXfs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" fontId="0" fillId="0" borderId="11" xfId="0" applyBorder="1" applyNumberFormat="1"/>
    <xf numFmtId="17" fontId="0" fillId="0" borderId="12" xfId="0" applyBorder="1" applyNumberFormat="1"/>
    <xf numFmtId="0" fontId="0" fillId="0" borderId="13" xfId="0" applyBorder="1"/>
    <xf numFmtId="0" fontId="0" fillId="0" borderId="14" xfId="0" applyBorder="1"/>
    <xf numFmtId="0" fontId="0" fillId="0" borderId="0" xfId="0" applyBorder="1"/>
    <xf numFmtId="164" fontId="0" fillId="0" borderId="15" xfId="0" applyBorder="1" applyNumberFormat="1"/>
    <xf numFmtId="164" fontId="0" fillId="0" borderId="16" xfId="0" applyBorder="1" applyNumberFormat="1"/>
    <xf numFmtId="164" fontId="0" fillId="0" borderId="17" xfId="0" applyBorder="1" applyNumberFormat="1"/>
    <xf numFmtId="164" fontId="0" fillId="0" borderId="18" xfId="0" applyBorder="1" applyNumberFormat="1"/>
    <xf numFmtId="164" fontId="0" fillId="0" borderId="1" xfId="0" applyBorder="1" applyNumberFormat="1"/>
    <xf numFmtId="0" fontId="0" fillId="0" borderId="8" xfId="0" applyAlignment="1" applyBorder="1">
      <alignment wrapText="1"/>
    </xf>
    <xf numFmtId="0" fontId="0" fillId="0" borderId="10" xfId="0" applyAlignment="1" applyBorder="1">
      <alignment wrapText="1"/>
    </xf>
    <xf numFmtId="0" fontId="0" fillId="0" borderId="0" xfId="0" applyAlignment="1">
      <alignment wrapText="1"/>
    </xf>
    <xf numFmtId="0" fontId="0" fillId="0" borderId="14" xfId="0" applyAlignment="1" applyBorder="1">
      <alignment wrapText="1"/>
    </xf>
    <xf numFmtId="0" fontId="0" fillId="0" borderId="9" xfId="0" applyAlignment="1" applyBorder="1">
      <alignment wrapText="1"/>
    </xf>
    <xf numFmtId="164" fontId="0" fillId="0" borderId="13" xfId="0" applyBorder="1" applyNumberFormat="1"/>
    <xf numFmtId="0" fontId="1" fillId="0" borderId="0" xfId="0" applyAlignment="1" applyFont="1">
      <alignment vertical="center"/>
    </xf>
    <xf numFmtId="0" fontId="3" fillId="0" borderId="0" xfId="0" applyAlignment="1" applyFont="1">
      <alignment horizontal="left" vertical="center"/>
    </xf>
    <xf numFmtId="0" fontId="5" fillId="0" borderId="0" xfId="0" applyFont="1"/>
    <xf numFmtId="0" fontId="0" fillId="0" borderId="19" xfId="0" applyBorder="1"/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ustomXml" Target="../customXml/item1.xml" /><Relationship Id="rId9" Type="http://schemas.openxmlformats.org/officeDocument/2006/relationships/customXml" Target="../customXml/item3.xml" /><Relationship Id="rId8" Type="http://schemas.openxmlformats.org/officeDocument/2006/relationships/customXml" Target="../customXml/item2.xml" /><Relationship Id="rId10" Type="http://schemas.openxmlformats.org/officeDocument/2006/relationships/customXml" Target="../customXml/item4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5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GB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xmlns:c="http://schemas.openxmlformats.org/drawingml/2006/chart"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/>
            </c:strRef>
          </c:tx>
          <c:spPr>
            <a:solidFill>
              <a:srgbClr val="4F81BD"/>
            </a:solidFill>
            <a:ln w="25400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1"/>
              </a:gradFill>
              <a:round/>
            </a:ln>
            <a:effectLst/>
          </c:spPr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'Sheet1'!$A$13:$A$25</c:f>
              <c:numCache/>
            </c:numRef>
          </c:cat>
          <c:val>
            <c:numRef>
              <c:f>'Sheet1'!$B$13:$B$25</c:f>
              <c:numCache/>
            </c:numRef>
          </c:val>
        </c:ser>
        <c:dLbls>
          <c:numFmt formatCode="General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69"/>
        <c:axId val="56056832"/>
        <c:axId val="81638144"/>
      </c:barChart>
      <c:dateAx>
        <c:axId val="56056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/>
        </c:spPr>
        <c:crossAx val="81638144"/>
        <c:crosses val="autoZero"/>
        <c:lblOffset val="100"/>
        <c:baseTimeUnit val="days"/>
      </c:dateAx>
      <c:valAx>
        <c:axId val="8163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/>
        </c:spPr>
        <c:crossAx val="56056832"/>
        <c:crosses val="autoZero"/>
        <c:crossBetween val="between"/>
      </c:valAx>
      <c:spPr>
        <a:noFill/>
      </c:spPr>
    </c:plotArea>
    <c:dispBlanksAs val="gap"/>
  </c:chart>
  <c:spPr/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GB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xmlns:c="http://schemas.openxmlformats.org/drawingml/2006/chart"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Sheet1!$H$12</c:f>
              <c:strCache/>
            </c:strRef>
          </c:tx>
          <c:spPr/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'Sheet1'!$G$13:$G$25</c:f>
              <c:numCache/>
            </c:numRef>
          </c:cat>
          <c:val>
            <c:numRef>
              <c:f>'Sheet1'!$H$13:$H$25</c:f>
              <c:numCache/>
            </c:numRef>
          </c:val>
        </c:ser>
        <c:dLbls>
          <c:numFmt formatCode="General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101400960"/>
        <c:axId val="101402496"/>
      </c:barChart>
      <c:dateAx>
        <c:axId val="101400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/>
        </c:spPr>
        <c:crossAx val="101402496"/>
        <c:crosses val="autoZero"/>
        <c:lblOffset val="100"/>
        <c:baseTimeUnit val="days"/>
      </c:dateAx>
      <c:valAx>
        <c:axId val="1014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/>
        </c:spPr>
        <c:crossAx val="101400960"/>
        <c:crosses val="autoZero"/>
        <c:crossBetween val="between"/>
      </c:valAx>
      <c:spPr>
        <a:ln w="12700">
          <a:noFill/>
          <a:round/>
        </a:ln>
      </c:spPr>
    </c:plotArea>
    <c:dispBlanksAs val="gap"/>
  </c:chart>
  <c:spPr/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GB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xmlns:c="http://schemas.openxmlformats.org/drawingml/2006/chart"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Sheet1!$N$12</c:f>
              <c:strCache/>
            </c:strRef>
          </c:tx>
          <c:spPr/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'Sheet1'!$M$13:$M$25</c:f>
              <c:numCache/>
            </c:numRef>
          </c:cat>
          <c:val>
            <c:numRef>
              <c:f>'Sheet1'!$N$13:$N$25</c:f>
              <c:numCache/>
            </c:numRef>
          </c:val>
        </c:ser>
        <c:dLbls>
          <c:numFmt formatCode="General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101426688"/>
        <c:axId val="101428224"/>
      </c:barChart>
      <c:dateAx>
        <c:axId val="101426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/>
        </c:spPr>
        <c:crossAx val="101428224"/>
        <c:crosses val="autoZero"/>
        <c:lblOffset val="100"/>
        <c:baseTimeUnit val="days"/>
      </c:dateAx>
      <c:valAx>
        <c:axId val="10142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/>
        </c:spPr>
        <c:crossAx val="101426688"/>
        <c:crosses val="autoZero"/>
        <c:crossBetween val="between"/>
      </c:valAx>
      <c:spPr>
        <a:ln w="12700">
          <a:noFill/>
          <a:round/>
        </a:ln>
      </c:spPr>
    </c:plotArea>
    <c:dispBlanksAs val="gap"/>
  </c:chart>
  <c:spPr/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GB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xmlns:c="http://schemas.openxmlformats.org/drawingml/2006/chart"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0"/>
        <c:ser>
          <c:idx val="0"/>
          <c:order val="0"/>
          <c:tx>
            <c:strRef>
              <c:f>Sheet1!$T$12</c:f>
              <c:strCache/>
            </c:strRef>
          </c:tx>
          <c:spPr/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'Sheet1'!$S$13:$S$25</c:f>
              <c:numCache/>
            </c:numRef>
          </c:cat>
          <c:val>
            <c:numRef>
              <c:f>'Sheet1'!$T$13:$T$25</c:f>
              <c:numCache/>
            </c:numRef>
          </c:val>
        </c:ser>
        <c:dLbls>
          <c:numFmt formatCode="General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101447936"/>
        <c:axId val="103030784"/>
      </c:barChart>
      <c:dateAx>
        <c:axId val="101447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/>
        </c:spPr>
        <c:crossAx val="103030784"/>
        <c:crosses val="autoZero"/>
        <c:lblOffset val="100"/>
        <c:baseTimeUnit val="days"/>
      </c:dateAx>
      <c:valAx>
        <c:axId val="10303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/>
        </c:spPr>
        <c:crossAx val="101447936"/>
        <c:crosses val="autoZero"/>
        <c:crossBetween val="between"/>
      </c:valAx>
      <c:spPr>
        <a:ln w="12700">
          <a:noFill/>
          <a:round/>
        </a:ln>
      </c:spPr>
    </c:plotArea>
    <c:dispBlanksAs val="gap"/>
  </c:chart>
  <c:spPr/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roundedCorners val="0"/>
  <c:lang val="en-GB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xmlns:c="http://schemas.openxmlformats.org/drawingml/2006/chart" val="2"/>
    </mc:Fallback>
  </mc:AlternateContent>
  <c:chart>
    <c:autoTitleDeleted val="0"/>
    <c:plotArea>
      <c:layout>
        <c:manualLayout/>
      </c:layout>
      <c:barChart>
        <c:barDir val="col"/>
        <c:grouping val="stacked"/>
        <c:varyColors val="0"/>
        <c:ser>
          <c:idx val="0"/>
          <c:order val="0"/>
          <c:tx>
            <c:strRef>
              <c:f>Sheet1!$B$45</c:f>
              <c:strCache/>
            </c:strRef>
          </c:tx>
          <c:spPr>
            <a:ln w="76200">
              <a:solidFill>
                <a:srgbClr val="4F81BD"/>
              </a:solidFill>
              <a:prstDash val="solid"/>
              <a:round/>
            </a:ln>
          </c:spPr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'Sheet1'!$A$46:$A$58</c:f>
              <c:numCache/>
            </c:numRef>
          </c:cat>
          <c:val>
            <c:numRef>
              <c:f>'Sheet1'!$B$46:$B$58</c:f>
              <c:numCache/>
            </c:numRef>
          </c:val>
        </c:ser>
        <c:ser>
          <c:idx val="1"/>
          <c:order val="1"/>
          <c:tx>
            <c:strRef>
              <c:f>Sheet1!$C$45</c:f>
              <c:strCache/>
            </c:strRef>
          </c:tx>
          <c:spPr>
            <a:ln>
              <a:solidFill>
                <a:srgbClr val="4F81BD"/>
              </a:solidFill>
              <a:prstDash val="solid"/>
              <a:round/>
            </a:ln>
          </c:spPr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'Sheet1'!$A$46:$A$58</c:f>
              <c:numCache/>
            </c:numRef>
          </c:cat>
          <c:val>
            <c:numRef>
              <c:f>'Sheet1'!$C$46:$C$58</c:f>
              <c:numCache/>
            </c:numRef>
          </c:val>
        </c:ser>
        <c:ser>
          <c:idx val="2"/>
          <c:order val="2"/>
          <c:tx>
            <c:strRef>
              <c:f>Sheet1!$D$45</c:f>
              <c:strCache/>
            </c:strRef>
          </c:tx>
          <c:spPr/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'Sheet1'!$A$46:$A$58</c:f>
              <c:numCache/>
            </c:numRef>
          </c:cat>
          <c:val>
            <c:numRef>
              <c:f>'Sheet1'!$D$46:$D$58</c:f>
              <c:numCache/>
            </c:numRef>
          </c:val>
        </c:ser>
        <c:ser>
          <c:idx val="3"/>
          <c:order val="3"/>
          <c:tx>
            <c:strRef>
              <c:f>Sheet1!$E$45</c:f>
              <c:strCache/>
            </c:strRef>
          </c:tx>
          <c:spPr/>
          <c:invertIfNegative val="0"/>
          <c:dLbls>
            <c:numFmt formatCode="General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'Sheet1'!$A$46:$A$58</c:f>
              <c:numCache/>
            </c:numRef>
          </c:cat>
          <c:val>
            <c:numRef>
              <c:f>'Sheet1'!$E$46:$E$58</c:f>
              <c:numCache/>
            </c:numRef>
          </c:val>
        </c:ser>
        <c:dLbls>
          <c:numFmt formatCode="General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103062912"/>
        <c:axId val="103064704"/>
      </c:barChart>
      <c:dateAx>
        <c:axId val="10306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/>
        </c:spPr>
        <c:crossAx val="103064704"/>
        <c:crosses val="autoZero"/>
        <c:lblOffset val="100"/>
        <c:baseTimeUnit val="days"/>
      </c:dateAx>
      <c:valAx>
        <c:axId val="1030647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spPr>
          <a:ln/>
        </c:spPr>
        <c:crossAx val="103062912"/>
        <c:crosses val="autoZero"/>
        <c:crossBetween val="between"/>
      </c:valAx>
      <c:spPr>
        <a:ln w="12700">
          <a:noFill/>
          <a:round/>
        </a:ln>
      </c:spPr>
    </c:plotArea>
    <c:legend>
      <c:legendPos val="r"/>
      <c:layout>
        <c:manualLayout/>
      </c:layout>
      <c:overlay val="0"/>
      <c:spPr>
        <a:solidFill>
          <a:srgbClr val="FFFFFF"/>
        </a:solidFill>
        <a:ln>
          <a:solidFill>
            <a:srgbClr val="4F81BD"/>
          </a:solidFill>
          <a:prstDash val="solid"/>
          <a:round/>
        </a:ln>
      </c:spPr>
    </c:legend>
    <c:dispBlanksAs val="gap"/>
  </c:chart>
  <c:spPr/>
  <c:printSettings>
    <c:headerFooter scaleWithDoc="1" alignWithMargins="1" differentFirst="0" differentOddEven="0"/>
    <c:pageMargins l="0.7" r="0.7" t="0.75" b="0.75" header="0.3" footer="0.3"/>
    <c:pageSetup orientation="portrait"/>
  </c:printSettings>
</c:chartSpace>
</file>

<file path=xl/drawings/_rels/drawing1.xml.rels><?xml version="1.0" encoding="utf-8" standalone="yes"?><Relationships xmlns="http://schemas.openxmlformats.org/package/2006/relationships"><Relationship Id="rId4" Type="http://schemas.openxmlformats.org/officeDocument/2006/relationships/chart" Target="/xl/charts/chart4.xml" /><Relationship Id="rId5" Type="http://schemas.openxmlformats.org/officeDocument/2006/relationships/chart" Target="/xl/charts/chart5.xml" /><Relationship Id="rId6" Type="http://schemas.openxmlformats.org/officeDocument/2006/relationships/image" Target="/xl/media/image1.gif" /><Relationship Id="rId1" Type="http://schemas.openxmlformats.org/officeDocument/2006/relationships/chart" Target="/xl/charts/chart1.xml" /><Relationship Id="rId2" Type="http://schemas.openxmlformats.org/officeDocument/2006/relationships/chart" Target="/xl/charts/chart2.xml" /><Relationship Id="rId3" Type="http://schemas.openxmlformats.org/officeDocument/2006/relationships/chart" Target="/xl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44648</xdr:colOff>
      <xdr:row>25</xdr:row>
      <xdr:rowOff>171450</xdr:rowOff>
    </xdr:from>
    <xdr:to>
      <xdr:col>5</xdr:col>
      <xdr:colOff>22464</xdr:colOff>
      <xdr:row>40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1"/>
        </a:graphicData>
      </a:graphic>
    </xdr:graphicFrame>
    <xdr:clientData/>
  </xdr:twoCellAnchor>
  <xdr:twoCellAnchor editAs="twoCell">
    <xdr:from>
      <xdr:col>6</xdr:col>
      <xdr:colOff>11311</xdr:colOff>
      <xdr:row>25</xdr:row>
      <xdr:rowOff>135255</xdr:rowOff>
    </xdr:from>
    <xdr:to>
      <xdr:col>11</xdr:col>
      <xdr:colOff>11162</xdr:colOff>
      <xdr:row>40</xdr:row>
      <xdr:rowOff>21907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2"/>
        </a:graphicData>
      </a:graphic>
    </xdr:graphicFrame>
    <xdr:clientData/>
  </xdr:twoCellAnchor>
  <xdr:twoCellAnchor editAs="twoCell">
    <xdr:from>
      <xdr:col>12</xdr:col>
      <xdr:colOff>0</xdr:colOff>
      <xdr:row>26</xdr:row>
      <xdr:rowOff>1905</xdr:rowOff>
    </xdr:from>
    <xdr:to>
      <xdr:col>17</xdr:col>
      <xdr:colOff>56062</xdr:colOff>
      <xdr:row>40</xdr:row>
      <xdr:rowOff>77152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3"/>
        </a:graphicData>
      </a:graphic>
    </xdr:graphicFrame>
    <xdr:clientData/>
  </xdr:twoCellAnchor>
  <xdr:twoCellAnchor editAs="twoCell">
    <xdr:from>
      <xdr:col>17</xdr:col>
      <xdr:colOff>190453</xdr:colOff>
      <xdr:row>26</xdr:row>
      <xdr:rowOff>23812</xdr:rowOff>
    </xdr:from>
    <xdr:to>
      <xdr:col>22</xdr:col>
      <xdr:colOff>582811</xdr:colOff>
      <xdr:row>40</xdr:row>
      <xdr:rowOff>100012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4"/>
        </a:graphicData>
      </a:graphic>
    </xdr:graphicFrame>
    <xdr:clientData/>
  </xdr:twoCellAnchor>
  <xdr:twoCellAnchor editAs="twoCell">
    <xdr:from>
      <xdr:col>6</xdr:col>
      <xdr:colOff>416719</xdr:colOff>
      <xdr:row>42</xdr:row>
      <xdr:rowOff>3810</xdr:rowOff>
    </xdr:from>
    <xdr:to>
      <xdr:col>13</xdr:col>
      <xdr:colOff>976685</xdr:colOff>
      <xdr:row>57</xdr:row>
      <xdr:rowOff>179070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d6p1="http://schemas.openxmlformats.org/officeDocument/2006/relationships" xmlns:c="http://schemas.openxmlformats.org/drawingml/2006/chart" d6p1:id="rId5"/>
        </a:graphicData>
      </a:graphic>
    </xdr:graphicFrame>
    <xdr:clientData/>
  </xdr:twoCellAnchor>
  <xdr:twoCellAnchor editAs="twoCell">
    <xdr:from>
      <xdr:col>6</xdr:col>
      <xdr:colOff>83344</xdr:colOff>
      <xdr:row>0</xdr:row>
      <xdr:rowOff>23812</xdr:rowOff>
    </xdr:from>
    <xdr:to>
      <xdr:col>7</xdr:col>
      <xdr:colOff>0</xdr:colOff>
      <xdr:row>2</xdr:row>
      <xdr:rowOff>178117</xdr:rowOff>
    </xdr:to>
    <xdr:pic>
      <xdr:nvPicPr>
        <xdr:cNvPr id="9" name="Picture 1" descr="Logo Cyngor Gwynedd"/>
        <xdr:cNvPicPr>
          <a:picLocks noChangeAspect="1"/>
        </xdr:cNvPicPr>
      </xdr:nvPicPr>
      <xdr:blipFill>
        <a:blip xmlns:d5p1="http://schemas.openxmlformats.org/officeDocument/2006/relationships" d5p1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>
          <a:fillRect/>
        </a:stretch>
      </xdr:blipFill>
      <xdr:spPr>
        <a:xfrm>
          <a:off x="4369594" y="23812"/>
          <a:ext cx="523875" cy="773907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pageSetUpPr fitToPage="1"/>
  </sheetPr>
  <dimension ref="A2:W61"/>
  <sheetViews>
    <sheetView zoomScale="80" view="normal" tabSelected="1" workbookViewId="0">
      <selection pane="topLeft" activeCell="P20" sqref="P20"/>
    </sheetView>
  </sheetViews>
  <sheetFormatPr defaultRowHeight="15" baseColWidth="0"/>
  <cols>
    <col min="2" max="2" width="23.140625" bestFit="1" customWidth="1"/>
    <col min="4" max="4" width="10.5703125" bestFit="1" customWidth="1"/>
    <col min="6" max="6" width="3.27734375" customWidth="1"/>
    <col min="8" max="8" width="20.27734375" bestFit="1" customWidth="1"/>
    <col min="10" max="10" width="10.5703125" bestFit="1" customWidth="1"/>
    <col min="12" max="12" width="2.84765625" customWidth="1"/>
    <col min="14" max="14" width="20" bestFit="1" customWidth="1"/>
    <col min="16" max="16" width="10.5703125" bestFit="1" customWidth="1"/>
    <col min="18" max="18" width="3" customWidth="1"/>
    <col min="20" max="20" width="21.27734375" bestFit="1" customWidth="1"/>
    <col min="22" max="22" width="10.5703125" bestFit="1" customWidth="1"/>
    <col min="24" max="24" width="2" customWidth="1"/>
  </cols>
  <sheetData>
    <row r="2" spans="1:1" ht="33.75">
      <c r="A2" s="27" t="s">
        <v>17</v>
      </c>
    </row>
    <row r="3" spans="1:1" ht="33">
      <c r="A3" s="27"/>
    </row>
    <row r="4" spans="1:1" ht="33">
      <c r="A4" s="27" t="s">
        <v>21</v>
      </c>
    </row>
    <row r="5" spans="1:1" ht="33">
      <c r="A5" s="27" t="s">
        <v>20</v>
      </c>
    </row>
    <row r="6" spans="1:1" ht="12" customHeight="1">
      <c r="A6" s="27"/>
    </row>
    <row r="7" ht="15.75" thickBot="1"/>
    <row r="8" spans="1:2" ht="19.5" thickBot="1">
      <c r="A8" s="29" t="s">
        <v>19</v>
      </c>
      <c r="B8" s="30"/>
    </row>
    <row r="9" ht="15.75" thickBot="1"/>
    <row r="10" spans="1:23">
      <c r="A10" s="2" t="s">
        <v>0</v>
      </c>
      <c r="B10" s="3"/>
      <c r="C10" s="3"/>
      <c r="D10" s="3"/>
      <c r="E10" s="4"/>
      <c r="G10" s="2" t="s">
        <v>4</v>
      </c>
      <c r="H10" s="3"/>
      <c r="I10" s="3"/>
      <c r="J10" s="3"/>
      <c r="K10" s="4"/>
      <c r="M10" s="2" t="s">
        <v>5</v>
      </c>
      <c r="N10" s="3"/>
      <c r="O10" s="3"/>
      <c r="P10" s="3"/>
      <c r="Q10" s="4"/>
      <c r="S10" s="2" t="s">
        <v>6</v>
      </c>
      <c r="T10" s="3"/>
      <c r="U10" s="3"/>
      <c r="V10" s="3"/>
      <c r="W10" s="4"/>
    </row>
    <row r="11" spans="1:23" ht="15.75" thickBot="1">
      <c r="A11" s="5"/>
      <c r="B11" s="6"/>
      <c r="C11" s="6"/>
      <c r="D11" s="6"/>
      <c r="E11" s="7"/>
      <c r="G11" s="5"/>
      <c r="H11" s="6"/>
      <c r="I11" s="6"/>
      <c r="J11" s="6"/>
      <c r="K11" s="7"/>
      <c r="M11" s="5"/>
      <c r="N11" s="6"/>
      <c r="O11" s="6"/>
      <c r="P11" s="6"/>
      <c r="Q11" s="7"/>
      <c r="S11" s="5"/>
      <c r="T11" s="6"/>
      <c r="U11" s="6"/>
      <c r="V11" s="6"/>
      <c r="W11" s="7"/>
    </row>
    <row r="12" spans="1:23">
      <c r="A12" s="8" t="s">
        <v>1</v>
      </c>
      <c r="B12" s="9" t="s">
        <v>8</v>
      </c>
      <c r="C12" s="9" t="s">
        <v>2</v>
      </c>
      <c r="D12" s="14" t="s">
        <v>7</v>
      </c>
      <c r="E12" s="10" t="s">
        <v>3</v>
      </c>
      <c r="G12" s="8" t="s">
        <v>1</v>
      </c>
      <c r="H12" s="9" t="s">
        <v>9</v>
      </c>
      <c r="I12" s="9" t="s">
        <v>2</v>
      </c>
      <c r="J12" s="14" t="s">
        <v>7</v>
      </c>
      <c r="K12" s="10" t="s">
        <v>3</v>
      </c>
      <c r="M12" s="8" t="s">
        <v>1</v>
      </c>
      <c r="N12" s="9" t="s">
        <v>10</v>
      </c>
      <c r="O12" s="9" t="s">
        <v>2</v>
      </c>
      <c r="P12" s="14" t="s">
        <v>7</v>
      </c>
      <c r="Q12" s="10" t="s">
        <v>3</v>
      </c>
      <c r="S12" s="8" t="s">
        <v>1</v>
      </c>
      <c r="T12" s="9" t="s">
        <v>11</v>
      </c>
      <c r="U12" s="9" t="s">
        <v>2</v>
      </c>
      <c r="V12" s="14" t="s">
        <v>7</v>
      </c>
      <c r="W12" s="10" t="s">
        <v>3</v>
      </c>
    </row>
    <row r="13" spans="1:23">
      <c r="A13" s="11">
        <v>41852</v>
      </c>
      <c r="B13" s="1"/>
      <c r="C13" s="1">
        <f>SUM(B13*0.4424)</f>
        <v>0</v>
      </c>
      <c r="D13" s="16">
        <v>0.11</v>
      </c>
      <c r="E13" s="17">
        <f>SUM(B13*D13)</f>
        <v>0</v>
      </c>
      <c r="G13" s="11">
        <v>41852</v>
      </c>
      <c r="H13" s="1">
        <v>1000</v>
      </c>
      <c r="I13" s="1">
        <f>SUM(H13*0.185)</f>
        <v>185</v>
      </c>
      <c r="J13" s="16">
        <v>0.025</v>
      </c>
      <c r="K13" s="17">
        <f>SUM(H13*J13)</f>
        <v>25</v>
      </c>
      <c r="M13" s="11">
        <v>41852</v>
      </c>
      <c r="N13" s="1"/>
      <c r="O13" s="1">
        <f>SUM(N13*0.2142)</f>
        <v>0</v>
      </c>
      <c r="P13" s="16"/>
      <c r="Q13" s="17">
        <f>SUM(N13*P13)</f>
        <v>0</v>
      </c>
      <c r="S13" s="11">
        <v>41852</v>
      </c>
      <c r="T13" s="1"/>
      <c r="U13" s="1">
        <f>SUM(T13*0.2515)</f>
        <v>0</v>
      </c>
      <c r="V13" s="16"/>
      <c r="W13" s="17">
        <f>SUM(T13*V13)</f>
        <v>0</v>
      </c>
    </row>
    <row r="14" spans="1:23">
      <c r="A14" s="11">
        <v>41913</v>
      </c>
      <c r="B14" s="1"/>
      <c r="C14" s="1">
        <f>SUM(B14*0.4424)</f>
        <v>0</v>
      </c>
      <c r="D14" s="16">
        <v>0.11</v>
      </c>
      <c r="E14" s="17">
        <f>SUM(B14*D14)</f>
        <v>0</v>
      </c>
      <c r="G14" s="11">
        <v>41913</v>
      </c>
      <c r="H14" s="1"/>
      <c r="I14" s="1">
        <f>SUM(H14*0.185)</f>
        <v>0</v>
      </c>
      <c r="J14" s="16">
        <v>0.025</v>
      </c>
      <c r="K14" s="17">
        <f>SUM(H14*J14)</f>
        <v>0</v>
      </c>
      <c r="M14" s="11">
        <v>41913</v>
      </c>
      <c r="N14" s="1"/>
      <c r="O14" s="1">
        <f>SUM(N14*0.2142)</f>
        <v>0</v>
      </c>
      <c r="P14" s="16"/>
      <c r="Q14" s="17">
        <f>SUM(N14*P14)</f>
        <v>0</v>
      </c>
      <c r="S14" s="11">
        <v>41913</v>
      </c>
      <c r="T14" s="1"/>
      <c r="U14" s="1">
        <f>SUM(T14*0.2515)</f>
        <v>0</v>
      </c>
      <c r="V14" s="16"/>
      <c r="W14" s="17">
        <f>SUM(T14*V14)</f>
        <v>0</v>
      </c>
    </row>
    <row r="15" spans="1:23">
      <c r="A15" s="11">
        <v>41883</v>
      </c>
      <c r="B15" s="1"/>
      <c r="C15" s="1">
        <f>SUM(B15*0.4424)</f>
        <v>0</v>
      </c>
      <c r="D15" s="16">
        <v>0.11</v>
      </c>
      <c r="E15" s="17">
        <f>SUM(B15*D15)</f>
        <v>0</v>
      </c>
      <c r="G15" s="11">
        <v>41883</v>
      </c>
      <c r="H15" s="1"/>
      <c r="I15" s="1">
        <f>SUM(H15*0.185)</f>
        <v>0</v>
      </c>
      <c r="J15" s="16">
        <v>0.025</v>
      </c>
      <c r="K15" s="17">
        <f>SUM(H15*J15)</f>
        <v>0</v>
      </c>
      <c r="M15" s="11">
        <v>41883</v>
      </c>
      <c r="N15" s="1"/>
      <c r="O15" s="1">
        <f>SUM(N15*0.2142)</f>
        <v>0</v>
      </c>
      <c r="P15" s="16"/>
      <c r="Q15" s="17">
        <f>SUM(N15*P15)</f>
        <v>0</v>
      </c>
      <c r="S15" s="11">
        <v>41883</v>
      </c>
      <c r="T15" s="1"/>
      <c r="U15" s="1">
        <f>SUM(T15*0.2515)</f>
        <v>0</v>
      </c>
      <c r="V15" s="16"/>
      <c r="W15" s="17">
        <f>SUM(T15*V15)</f>
        <v>0</v>
      </c>
    </row>
    <row r="16" spans="1:23">
      <c r="A16" s="11">
        <v>41913</v>
      </c>
      <c r="B16" s="1"/>
      <c r="C16" s="1">
        <f>SUM(B16*0.4424)</f>
        <v>0</v>
      </c>
      <c r="D16" s="16">
        <v>0.11</v>
      </c>
      <c r="E16" s="17">
        <f>SUM(B16*D16)</f>
        <v>0</v>
      </c>
      <c r="G16" s="11">
        <v>41913</v>
      </c>
      <c r="H16" s="1"/>
      <c r="I16" s="1">
        <f>SUM(H16*0.185)</f>
        <v>0</v>
      </c>
      <c r="J16" s="16">
        <v>0.025</v>
      </c>
      <c r="K16" s="17">
        <f>SUM(H16*J16)</f>
        <v>0</v>
      </c>
      <c r="M16" s="11">
        <v>41913</v>
      </c>
      <c r="N16" s="1"/>
      <c r="O16" s="1">
        <f>SUM(N16*0.2142)</f>
        <v>0</v>
      </c>
      <c r="P16" s="16"/>
      <c r="Q16" s="17">
        <f>SUM(N16*P16)</f>
        <v>0</v>
      </c>
      <c r="S16" s="11">
        <v>41913</v>
      </c>
      <c r="T16" s="1"/>
      <c r="U16" s="1">
        <f>SUM(T16*0.2515)</f>
        <v>0</v>
      </c>
      <c r="V16" s="16"/>
      <c r="W16" s="17">
        <f>SUM(T16*V16)</f>
        <v>0</v>
      </c>
    </row>
    <row r="17" spans="1:23">
      <c r="A17" s="11">
        <v>41944</v>
      </c>
      <c r="B17" s="1"/>
      <c r="C17" s="1">
        <f>SUM(B17*0.4424)</f>
        <v>0</v>
      </c>
      <c r="D17" s="16">
        <v>0.11</v>
      </c>
      <c r="E17" s="17">
        <f>SUM(B17*D17)</f>
        <v>0</v>
      </c>
      <c r="G17" s="11">
        <v>41944</v>
      </c>
      <c r="H17" s="1"/>
      <c r="I17" s="1">
        <f>SUM(H17*0.185)</f>
        <v>0</v>
      </c>
      <c r="J17" s="16">
        <v>0.025</v>
      </c>
      <c r="K17" s="17">
        <f>SUM(H17*J17)</f>
        <v>0</v>
      </c>
      <c r="M17" s="11">
        <v>41944</v>
      </c>
      <c r="N17" s="1"/>
      <c r="O17" s="1">
        <f>SUM(N17*0.2142)</f>
        <v>0</v>
      </c>
      <c r="P17" s="16"/>
      <c r="Q17" s="17">
        <f>SUM(N17*P17)</f>
        <v>0</v>
      </c>
      <c r="S17" s="11">
        <v>41944</v>
      </c>
      <c r="T17" s="1"/>
      <c r="U17" s="1">
        <f>SUM(T17*0.2515)</f>
        <v>0</v>
      </c>
      <c r="V17" s="16"/>
      <c r="W17" s="17">
        <f>SUM(T17*V17)</f>
        <v>0</v>
      </c>
    </row>
    <row r="18" spans="1:23">
      <c r="A18" s="11">
        <v>41974</v>
      </c>
      <c r="B18" s="1"/>
      <c r="C18" s="1">
        <f>SUM(B18*0.4424)</f>
        <v>0</v>
      </c>
      <c r="D18" s="16">
        <v>0.11</v>
      </c>
      <c r="E18" s="17">
        <f>SUM(B18*D18)</f>
        <v>0</v>
      </c>
      <c r="G18" s="11">
        <v>41974</v>
      </c>
      <c r="H18" s="1"/>
      <c r="I18" s="1">
        <f>SUM(H18*0.185)</f>
        <v>0</v>
      </c>
      <c r="J18" s="16">
        <v>0.025</v>
      </c>
      <c r="K18" s="17">
        <f>SUM(H18*J18)</f>
        <v>0</v>
      </c>
      <c r="M18" s="11">
        <v>41974</v>
      </c>
      <c r="N18" s="1"/>
      <c r="O18" s="1">
        <f>SUM(N18*0.2142)</f>
        <v>0</v>
      </c>
      <c r="P18" s="16"/>
      <c r="Q18" s="17">
        <f>SUM(N18*P18)</f>
        <v>0</v>
      </c>
      <c r="S18" s="11">
        <v>41974</v>
      </c>
      <c r="T18" s="1"/>
      <c r="U18" s="1">
        <f>SUM(T18*0.2515)</f>
        <v>0</v>
      </c>
      <c r="V18" s="16"/>
      <c r="W18" s="17">
        <f>SUM(T18*V18)</f>
        <v>0</v>
      </c>
    </row>
    <row r="19" spans="1:23">
      <c r="A19" s="11">
        <v>42005</v>
      </c>
      <c r="B19" s="1"/>
      <c r="C19" s="1">
        <f>SUM(B19*0.4424)</f>
        <v>0</v>
      </c>
      <c r="D19" s="16">
        <v>0.11</v>
      </c>
      <c r="E19" s="17">
        <f>SUM(B19*D19)</f>
        <v>0</v>
      </c>
      <c r="G19" s="11">
        <v>42005</v>
      </c>
      <c r="H19" s="1"/>
      <c r="I19" s="1">
        <f>SUM(H19*0.185)</f>
        <v>0</v>
      </c>
      <c r="J19" s="16">
        <v>0.025</v>
      </c>
      <c r="K19" s="17">
        <f>SUM(H19*J19)</f>
        <v>0</v>
      </c>
      <c r="M19" s="11">
        <v>42005</v>
      </c>
      <c r="N19" s="1"/>
      <c r="O19" s="1">
        <f>SUM(N19*0.2142)</f>
        <v>0</v>
      </c>
      <c r="P19" s="16"/>
      <c r="Q19" s="17">
        <f>SUM(N19*P19)</f>
        <v>0</v>
      </c>
      <c r="S19" s="11">
        <v>42005</v>
      </c>
      <c r="T19" s="1"/>
      <c r="U19" s="1">
        <f>SUM(T19*0.2515)</f>
        <v>0</v>
      </c>
      <c r="V19" s="16"/>
      <c r="W19" s="17">
        <f>SUM(T19*V19)</f>
        <v>0</v>
      </c>
    </row>
    <row r="20" spans="1:23">
      <c r="A20" s="11">
        <v>42036</v>
      </c>
      <c r="B20" s="1"/>
      <c r="C20" s="1">
        <f>SUM(B20*0.4424)</f>
        <v>0</v>
      </c>
      <c r="D20" s="16">
        <v>0.11</v>
      </c>
      <c r="E20" s="17">
        <f>SUM(B20*D20)</f>
        <v>0</v>
      </c>
      <c r="G20" s="11">
        <v>42036</v>
      </c>
      <c r="H20" s="1"/>
      <c r="I20" s="1">
        <f>SUM(H20*0.185)</f>
        <v>0</v>
      </c>
      <c r="J20" s="16">
        <v>0.025</v>
      </c>
      <c r="K20" s="17">
        <f>SUM(H20*J20)</f>
        <v>0</v>
      </c>
      <c r="M20" s="11">
        <v>42036</v>
      </c>
      <c r="N20" s="1"/>
      <c r="O20" s="1">
        <f>SUM(N20*0.2142)</f>
        <v>0</v>
      </c>
      <c r="P20" s="16"/>
      <c r="Q20" s="17">
        <f>SUM(N20*P20)</f>
        <v>0</v>
      </c>
      <c r="S20" s="11">
        <v>42036</v>
      </c>
      <c r="T20" s="1"/>
      <c r="U20" s="1">
        <f>SUM(T20*0.2515)</f>
        <v>0</v>
      </c>
      <c r="V20" s="16"/>
      <c r="W20" s="17">
        <f>SUM(T20*V20)</f>
        <v>0</v>
      </c>
    </row>
    <row r="21" spans="1:23">
      <c r="A21" s="11">
        <v>42064</v>
      </c>
      <c r="B21" s="1"/>
      <c r="C21" s="1">
        <f>SUM(B21*0.4424)</f>
        <v>0</v>
      </c>
      <c r="D21" s="16">
        <v>0.11</v>
      </c>
      <c r="E21" s="17">
        <f>SUM(B21*D21)</f>
        <v>0</v>
      </c>
      <c r="G21" s="11">
        <v>42064</v>
      </c>
      <c r="H21" s="1"/>
      <c r="I21" s="1">
        <f>SUM(H21*0.185)</f>
        <v>0</v>
      </c>
      <c r="J21" s="16">
        <v>0.025</v>
      </c>
      <c r="K21" s="17">
        <f>SUM(H21*J21)</f>
        <v>0</v>
      </c>
      <c r="M21" s="11">
        <v>42064</v>
      </c>
      <c r="N21" s="1"/>
      <c r="O21" s="1">
        <f>SUM(N21*0.2142)</f>
        <v>0</v>
      </c>
      <c r="P21" s="16"/>
      <c r="Q21" s="17">
        <f>SUM(N21*P21)</f>
        <v>0</v>
      </c>
      <c r="S21" s="11">
        <v>42064</v>
      </c>
      <c r="T21" s="1"/>
      <c r="U21" s="1">
        <f>SUM(T21*0.2515)</f>
        <v>0</v>
      </c>
      <c r="V21" s="16"/>
      <c r="W21" s="17">
        <f>SUM(T21*V21)</f>
        <v>0</v>
      </c>
    </row>
    <row r="22" spans="1:23">
      <c r="A22" s="11">
        <v>42095</v>
      </c>
      <c r="B22" s="1"/>
      <c r="C22" s="1">
        <f>SUM(B22*0.4424)</f>
        <v>0</v>
      </c>
      <c r="D22" s="16">
        <v>0.11</v>
      </c>
      <c r="E22" s="17">
        <f>SUM(B22*D22)</f>
        <v>0</v>
      </c>
      <c r="G22" s="11">
        <v>42095</v>
      </c>
      <c r="H22" s="1"/>
      <c r="I22" s="1">
        <f>SUM(H22*0.185)</f>
        <v>0</v>
      </c>
      <c r="J22" s="16">
        <v>0.025</v>
      </c>
      <c r="K22" s="17">
        <f>SUM(H22*J22)</f>
        <v>0</v>
      </c>
      <c r="M22" s="11">
        <v>42095</v>
      </c>
      <c r="N22" s="1"/>
      <c r="O22" s="1">
        <f>SUM(N22*0.2142)</f>
        <v>0</v>
      </c>
      <c r="P22" s="16"/>
      <c r="Q22" s="17">
        <f>SUM(N22*P22)</f>
        <v>0</v>
      </c>
      <c r="S22" s="11">
        <v>42095</v>
      </c>
      <c r="T22" s="1"/>
      <c r="U22" s="1">
        <f>SUM(T22*0.2515)</f>
        <v>0</v>
      </c>
      <c r="V22" s="16"/>
      <c r="W22" s="17">
        <f>SUM(T22*V22)</f>
        <v>0</v>
      </c>
    </row>
    <row r="23" spans="1:23">
      <c r="A23" s="11">
        <v>42125</v>
      </c>
      <c r="B23" s="1"/>
      <c r="C23" s="1">
        <f>SUM(B23*0.4424)</f>
        <v>0</v>
      </c>
      <c r="D23" s="16">
        <v>0.11</v>
      </c>
      <c r="E23" s="17">
        <f>SUM(B23*D23)</f>
        <v>0</v>
      </c>
      <c r="G23" s="11">
        <v>42125</v>
      </c>
      <c r="H23" s="1"/>
      <c r="I23" s="1">
        <f>SUM(H23*0.185)</f>
        <v>0</v>
      </c>
      <c r="J23" s="16">
        <v>0.025</v>
      </c>
      <c r="K23" s="17">
        <f>SUM(H23*J23)</f>
        <v>0</v>
      </c>
      <c r="M23" s="11">
        <v>42125</v>
      </c>
      <c r="N23" s="1"/>
      <c r="O23" s="1">
        <f>SUM(N23*0.2142)</f>
        <v>0</v>
      </c>
      <c r="P23" s="16"/>
      <c r="Q23" s="17">
        <f>SUM(N23*P23)</f>
        <v>0</v>
      </c>
      <c r="S23" s="11">
        <v>42125</v>
      </c>
      <c r="T23" s="1"/>
      <c r="U23" s="1">
        <f>SUM(T23*0.2515)</f>
        <v>0</v>
      </c>
      <c r="V23" s="16"/>
      <c r="W23" s="17">
        <f>SUM(T23*V23)</f>
        <v>0</v>
      </c>
    </row>
    <row r="24" spans="1:23">
      <c r="A24" s="11">
        <v>42156</v>
      </c>
      <c r="B24" s="1"/>
      <c r="C24" s="1">
        <f>SUM(B24*0.4424)</f>
        <v>0</v>
      </c>
      <c r="D24" s="16">
        <v>0.11</v>
      </c>
      <c r="E24" s="17">
        <f>SUM(B24*D24)</f>
        <v>0</v>
      </c>
      <c r="G24" s="11">
        <v>42156</v>
      </c>
      <c r="H24" s="1"/>
      <c r="I24" s="1">
        <f>SUM(H24*0.185)</f>
        <v>0</v>
      </c>
      <c r="J24" s="16">
        <v>0.025</v>
      </c>
      <c r="K24" s="17">
        <f>SUM(H24*J24)</f>
        <v>0</v>
      </c>
      <c r="M24" s="11">
        <v>42156</v>
      </c>
      <c r="N24" s="1"/>
      <c r="O24" s="1">
        <f>SUM(N24*0.2142)</f>
        <v>0</v>
      </c>
      <c r="P24" s="16"/>
      <c r="Q24" s="17">
        <f>SUM(N24*P24)</f>
        <v>0</v>
      </c>
      <c r="S24" s="11">
        <v>42156</v>
      </c>
      <c r="T24" s="1"/>
      <c r="U24" s="1">
        <f>SUM(T24*0.2515)</f>
        <v>0</v>
      </c>
      <c r="V24" s="16"/>
      <c r="W24" s="17">
        <f>SUM(T24*V24)</f>
        <v>0</v>
      </c>
    </row>
    <row r="25" spans="1:23" ht="15.75" thickBot="1">
      <c r="A25" s="12">
        <v>42186</v>
      </c>
      <c r="B25" s="13"/>
      <c r="C25" s="13">
        <f>SUM(B25*0.4424)</f>
        <v>0</v>
      </c>
      <c r="D25" s="16">
        <v>0.11</v>
      </c>
      <c r="E25" s="19">
        <f>SUM(B25*D25)</f>
        <v>0</v>
      </c>
      <c r="G25" s="12">
        <v>42186</v>
      </c>
      <c r="H25" s="13"/>
      <c r="I25" s="13">
        <f>SUM(H25*0.185)</f>
        <v>0</v>
      </c>
      <c r="J25" s="16">
        <v>0.025</v>
      </c>
      <c r="K25" s="19">
        <f>SUM(H25*J25)</f>
        <v>0</v>
      </c>
      <c r="M25" s="12">
        <v>42186</v>
      </c>
      <c r="N25" s="13"/>
      <c r="O25" s="13">
        <f>SUM(N25*0.2142)</f>
        <v>0</v>
      </c>
      <c r="P25" s="18"/>
      <c r="Q25" s="19">
        <f>SUM(N25*P25)</f>
        <v>0</v>
      </c>
      <c r="S25" s="12">
        <v>42186</v>
      </c>
      <c r="T25" s="13"/>
      <c r="U25" s="13">
        <f>SUM(T25*0.2515)</f>
        <v>0</v>
      </c>
      <c r="V25" s="18"/>
      <c r="W25" s="17">
        <f>SUM(T25*V25)</f>
        <v>0</v>
      </c>
    </row>
    <row r="31" spans="6:6">
      <c r="F31" s="15"/>
    </row>
    <row r="32" spans="6:6">
      <c r="F32" s="15"/>
    </row>
    <row r="43" spans="1:1">
      <c r="A43" t="s">
        <v>12</v>
      </c>
    </row>
    <row r="44" ht="15.75" thickBot="1"/>
    <row r="45" spans="1:5" s="23" customFormat="1" ht="30">
      <c r="A45" s="21" t="s">
        <v>1</v>
      </c>
      <c r="B45" s="24" t="s">
        <v>13</v>
      </c>
      <c r="C45" s="25" t="s">
        <v>14</v>
      </c>
      <c r="D45" s="25" t="s">
        <v>15</v>
      </c>
      <c r="E45" s="22" t="s">
        <v>16</v>
      </c>
    </row>
    <row r="46" spans="1:5">
      <c r="A46" s="11">
        <v>41852</v>
      </c>
      <c r="B46" s="16">
        <f>E13</f>
        <v>0</v>
      </c>
      <c r="C46" s="20">
        <f>K13</f>
        <v>25</v>
      </c>
      <c r="D46" s="20">
        <f>Q13</f>
        <v>0</v>
      </c>
      <c r="E46" s="17">
        <f>W13</f>
        <v>0</v>
      </c>
    </row>
    <row r="47" spans="1:5">
      <c r="A47" s="11">
        <v>41913</v>
      </c>
      <c r="B47" s="16">
        <f>E14</f>
        <v>0</v>
      </c>
      <c r="C47" s="20">
        <f>K14</f>
        <v>0</v>
      </c>
      <c r="D47" s="20">
        <f>Q14</f>
        <v>0</v>
      </c>
      <c r="E47" s="17">
        <f>W14</f>
        <v>0</v>
      </c>
    </row>
    <row r="48" spans="1:5">
      <c r="A48" s="11">
        <v>41883</v>
      </c>
      <c r="B48" s="16">
        <f>E15</f>
        <v>0</v>
      </c>
      <c r="C48" s="20">
        <f>K15</f>
        <v>0</v>
      </c>
      <c r="D48" s="20">
        <f>Q15</f>
        <v>0</v>
      </c>
      <c r="E48" s="17">
        <f>W15</f>
        <v>0</v>
      </c>
    </row>
    <row r="49" spans="1:5">
      <c r="A49" s="11">
        <v>41913</v>
      </c>
      <c r="B49" s="16">
        <f>E16</f>
        <v>0</v>
      </c>
      <c r="C49" s="20">
        <f>K16</f>
        <v>0</v>
      </c>
      <c r="D49" s="20">
        <f>Q16</f>
        <v>0</v>
      </c>
      <c r="E49" s="17">
        <f>W16</f>
        <v>0</v>
      </c>
    </row>
    <row r="50" spans="1:5">
      <c r="A50" s="11">
        <v>41944</v>
      </c>
      <c r="B50" s="16">
        <f>E17</f>
        <v>0</v>
      </c>
      <c r="C50" s="20">
        <f>K17</f>
        <v>0</v>
      </c>
      <c r="D50" s="20">
        <f>Q17</f>
        <v>0</v>
      </c>
      <c r="E50" s="17">
        <f>W17</f>
        <v>0</v>
      </c>
    </row>
    <row r="51" spans="1:5">
      <c r="A51" s="11">
        <v>41974</v>
      </c>
      <c r="B51" s="16">
        <f>E18</f>
        <v>0</v>
      </c>
      <c r="C51" s="20">
        <f>K18</f>
        <v>0</v>
      </c>
      <c r="D51" s="20">
        <f>Q18</f>
        <v>0</v>
      </c>
      <c r="E51" s="17">
        <f>W18</f>
        <v>0</v>
      </c>
    </row>
    <row r="52" spans="1:5">
      <c r="A52" s="11">
        <v>42005</v>
      </c>
      <c r="B52" s="16">
        <f>E19</f>
        <v>0</v>
      </c>
      <c r="C52" s="20">
        <f>K19</f>
        <v>0</v>
      </c>
      <c r="D52" s="20">
        <f>Q19</f>
        <v>0</v>
      </c>
      <c r="E52" s="17">
        <f>W19</f>
        <v>0</v>
      </c>
    </row>
    <row r="53" spans="1:5">
      <c r="A53" s="11">
        <v>42036</v>
      </c>
      <c r="B53" s="16">
        <f>E20</f>
        <v>0</v>
      </c>
      <c r="C53" s="20">
        <f>K20</f>
        <v>0</v>
      </c>
      <c r="D53" s="20">
        <f>Q20</f>
        <v>0</v>
      </c>
      <c r="E53" s="17">
        <f>W20</f>
        <v>0</v>
      </c>
    </row>
    <row r="54" spans="1:5">
      <c r="A54" s="11">
        <v>42064</v>
      </c>
      <c r="B54" s="16">
        <f>E21</f>
        <v>0</v>
      </c>
      <c r="C54" s="20">
        <f>K21</f>
        <v>0</v>
      </c>
      <c r="D54" s="20">
        <f>Q21</f>
        <v>0</v>
      </c>
      <c r="E54" s="17">
        <f>W21</f>
        <v>0</v>
      </c>
    </row>
    <row r="55" spans="1:5">
      <c r="A55" s="11">
        <v>42095</v>
      </c>
      <c r="B55" s="16">
        <f>E22</f>
        <v>0</v>
      </c>
      <c r="C55" s="20">
        <f>K22</f>
        <v>0</v>
      </c>
      <c r="D55" s="20">
        <f>Q22</f>
        <v>0</v>
      </c>
      <c r="E55" s="17">
        <f>W22</f>
        <v>0</v>
      </c>
    </row>
    <row r="56" spans="1:5">
      <c r="A56" s="11">
        <v>42125</v>
      </c>
      <c r="B56" s="16">
        <f>E23</f>
        <v>0</v>
      </c>
      <c r="C56" s="20">
        <f>K23</f>
        <v>0</v>
      </c>
      <c r="D56" s="20">
        <f>Q23</f>
        <v>0</v>
      </c>
      <c r="E56" s="17">
        <f>W23</f>
        <v>0</v>
      </c>
    </row>
    <row r="57" spans="1:5">
      <c r="A57" s="11">
        <v>42156</v>
      </c>
      <c r="B57" s="16">
        <f>E24</f>
        <v>0</v>
      </c>
      <c r="C57" s="20">
        <f>K24</f>
        <v>0</v>
      </c>
      <c r="D57" s="20">
        <f>Q24</f>
        <v>0</v>
      </c>
      <c r="E57" s="17">
        <f>W24</f>
        <v>0</v>
      </c>
    </row>
    <row r="58" spans="1:5" ht="15.75" thickBot="1">
      <c r="A58" s="12">
        <v>42186</v>
      </c>
      <c r="B58" s="18">
        <f>E25</f>
        <v>0</v>
      </c>
      <c r="C58" s="26">
        <f>K25</f>
        <v>0</v>
      </c>
      <c r="D58" s="26">
        <f>Q25</f>
        <v>0</v>
      </c>
      <c r="E58" s="19">
        <f>W25</f>
        <v>0</v>
      </c>
    </row>
    <row r="61" spans="2:2" ht="23.25">
      <c r="B61" s="28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53" orientation="landscape"/>
  <headerFooter scaleWithDoc="1" alignWithMargins="0" differentFirst="0" differentOddEven="0"/>
  <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sheetViews>
    <sheetView view="normal" workbookViewId="0">
      <selection pane="topLeft" activeCell="A1" sqref="A1"/>
    </sheetView>
  </sheetViews>
  <sheetFormatPr defaultRowHeight="15" baseColWidth="0"/>
  <sheetData/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sheetViews>
    <sheetView view="normal" workbookViewId="0">
      <selection pane="topLeft" activeCell="A1" sqref="A1"/>
    </sheetView>
  </sheetViews>
  <sheetFormatPr defaultRowHeight="15" baseColWidth="0"/>
  <sheetData/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gfen Gwynedd" ma:contentTypeID="0x01010027448A19590E40ABB966CC44EC05A4100100C3311725FBBE784392FF2BB68281AEC1" ma:contentTypeVersion="1" ma:contentTypeDescription="Dogfen ar gyfer defnydd cyffredinol. Drwy ddefnyddio hwn, byddwn yn sicrhau metadata cyson ar draws yr holl ddogfennau" ma:contentTypeScope="" ma:versionID="bcc561b46e0945632d904b8da442914a">
  <xsd:schema xmlns:xsd="http://www.w3.org/2001/XMLSchema" xmlns:xs="http://www.w3.org/2001/XMLSchema" xmlns:p="http://schemas.microsoft.com/office/2006/metadata/properties" xmlns:ns2="d91f2355-c79c-4942-b1d4-b53202503f7b" targetNamespace="http://schemas.microsoft.com/office/2006/metadata/properties" ma:root="true" ma:fieldsID="00677bc33f95964b96dfca3e0157d4c8" ns2:_="">
    <xsd:import namespace="d91f2355-c79c-4942-b1d4-b53202503f7b"/>
    <xsd:element name="properties">
      <xsd:complexType>
        <xsd:sequence>
          <xsd:element name="documentManagement">
            <xsd:complexType>
              <xsd:all>
                <xsd:element ref="ns2:CurrentStatus" minOccurs="0"/>
                <xsd:element ref="ns2:d1780b1f095142689bede48a1a592c27" minOccurs="0"/>
                <xsd:element ref="ns2:TaxCatchAll" minOccurs="0"/>
                <xsd:element ref="ns2:TaxCatchAllLabel" minOccurs="0"/>
                <xsd:element ref="ns2:ke93f16e132f4fd988b16f5cfb0cdfe5" minOccurs="0"/>
                <xsd:element ref="ns2:DocumentOwner" minOccurs="0"/>
                <xsd:element ref="ns2:fc21e95941e341fd9527e12848537719" minOccurs="0"/>
                <xsd:element ref="ns2:Migrated" minOccurs="0"/>
                <xsd:element ref="ns2:MigrationDetails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f2355-c79c-4942-b1d4-b53202503f7b" elementFormDefault="qualified">
    <xsd:import namespace="http://schemas.microsoft.com/office/2006/documentManagement/types"/>
    <xsd:import namespace="http://schemas.microsoft.com/office/infopath/2007/PartnerControls"/>
    <xsd:element name="CurrentStatus" ma:index="8" nillable="true" ma:displayName="Statws Presennol" ma:default="Drafft" ma:internalName="CurrentStatus">
      <xsd:simpleType>
        <xsd:restriction base="dms:Choice">
          <xsd:enumeration value="Drafft"/>
          <xsd:enumeration value="I'w Adolygu"/>
          <xsd:enumeration value="Adolygwyd"/>
          <xsd:enumeration value="I'w Gymeradwyo"/>
          <xsd:enumeration value="Wedi Cymeradwyo"/>
        </xsd:restriction>
      </xsd:simpleType>
    </xsd:element>
    <xsd:element name="d1780b1f095142689bede48a1a592c27" ma:index="9" nillable="true" ma:taxonomy="true" ma:internalName="d1780b1f095142689bede48a1a592c27" ma:taxonomyFieldName="_cx_SecurityMarkings" ma:displayName="Marc Gwarchod" ma:default="1;#Official|cc759f6a-42a8-4716-9405-b226874081d1" ma:fieldId="{d1780b1f-0951-4268-9bed-e48a1a592c27}" ma:sspId="3eea98ac-f451-44df-b5cb-3b1154eab1c5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e743f1c-7f32-4084-a91b-19890fdc6892}" ma:internalName="TaxCatchAll" ma:showField="CatchAllData" ma:web="9e427b65-efa3-4468-92d3-1381bb7fb7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e743f1c-7f32-4084-a91b-19890fdc6892}" ma:internalName="TaxCatchAllLabel" ma:readOnly="true" ma:showField="CatchAllDataLabel" ma:web="9e427b65-efa3-4468-92d3-1381bb7fb7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93f16e132f4fd988b16f5cfb0cdfe5" ma:index="13" nillable="true" ma:taxonomy="true" ma:internalName="ke93f16e132f4fd988b16f5cfb0cdfe5" ma:taxonomyFieldName="Classification" ma:displayName="Categori Gwybodaeth" ma:fieldId="{4e93f16e-132f-4fd9-88b1-6f5cfb0cdfe5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Owner" ma:index="15" nillable="true" ma:displayName="Perchen y Ddogfen(nau)" ma:description="Y prif berson sy'n gyfrifol am asedau gwybodaeth y tîm (e.e. Rheolwr Gwasanaeth)" ma:SearchPeopleOnly="false" ma:SharePointGroup="0" ma:internalName="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c21e95941e341fd9527e12848537719" ma:index="16" nillable="true" ma:taxonomy="true" ma:internalName="fc21e95941e341fd9527e12848537719" ma:taxonomyFieldName="OriginatingFunction" ma:displayName="Tarddiad" ma:readOnly="false" ma:fieldId="{fc21e959-41e3-41fd-9527-e12848537719}" ma:sspId="3eea98ac-f451-44df-b5cb-3b1154eab1c5" ma:termSetId="9f7b28ae-a563-43f9-b8e9-f13e41e642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igrated" ma:index="18" nillable="true" ma:displayName="Mudo" ma:default="Na" ma:hidden="true" ma:internalName="Migrated">
      <xsd:simpleType>
        <xsd:restriction base="dms:Choice">
          <xsd:enumeration value="Ia"/>
          <xsd:enumeration value="Na"/>
        </xsd:restriction>
      </xsd:simpleType>
    </xsd:element>
    <xsd:element name="MigrationDetails" ma:index="19" nillable="true" ma:displayName="Manylion Mudo" ma:description="Manylion ychwanegol am y ddogfen wreiddiol a'r broses fudo" ma:hidden="true" ma:internalName="MigrationDetails">
      <xsd:simpleType>
        <xsd:restriction base="dms:Note">
          <xsd:maxLength value="255"/>
        </xsd:restriction>
      </xsd:simpleType>
    </xsd:element>
    <xsd:element name="TaxKeywordTaxHTField" ma:index="20" nillable="true" ma:taxonomy="true" ma:internalName="TaxKeywordTaxHTField" ma:taxonomyFieldName="TaxKeyword" ma:displayName="Allweddeiriau Enterprise" ma:fieldId="{23f27201-bee3-471e-b2e7-b64fd8b7ca38}" ma:taxonomyMulti="true" ma:sspId="3eea98ac-f451-44df-b5cb-3b1154eab1c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Math o Gynnwys"/>
        <xsd:element ref="dc:title" minOccurs="0" maxOccurs="1" ma:index="4" ma:displayName="Teit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CurrentStatus/>
    <d1780b1f095142689bede48a1a592c27/>
    <TaxCatchAll>
      <xsd:element xmlns:xsd="http://www.w3.org/2001/XMLSchema" name="Value" type="dms:Lookup" maxOccurs="unbounded" minOccurs="0" nillable="true"/>
    </TaxCatchAll>
    <TaxCatchAllLabel>
      <xsd:element xmlns:xsd="http://www.w3.org/2001/XMLSchema" name="Value" type="dms:Lookup" maxOccurs="unbounded" minOccurs="0" nillable="true"/>
    </TaxCatchAllLabel>
    <ke93f16e132f4fd988b16f5cfb0cdfe5/>
    <DocumentOwner>
      <xsd:element xmlns:xsd="http://www.w3.org/2001/XMLSchema" name="UserInfo" minOccurs="0" maxOccurs="unbounded">
        <xsd:complexType>
          <xsd:sequence>
            <xsd:element name="DisplayName" type="xsd:string" minOccurs="0"/>
            <xsd:element name="AccountId" type="dms:UserId" minOccurs="0" nillable="true"/>
            <xsd:element name="AccountType" type="xsd:string" minOccurs="0"/>
          </xsd:sequence>
        </xsd:complexType>
      </xsd:element>
    </DocumentOwner>
    <fc21e95941e341fd9527e12848537719/>
    <Migrated xmlns="d91f2355-c79c-4942-b1d4-b53202503f7b">Na</Migrated>
    <MigrationDetails/>
    <TaxKeywordTaxHTField xmlns="d91f2355-c79c-4942-b1d4-b53202503f7b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 xmlns="d91f2355-c79c-4942-b1d4-b53202503f7b">Na</Migrated>
    <TaxKeywordTaxHTField xmlns="d91f2355-c79c-4942-b1d4-b53202503f7b">
      <Terms xmlns="http://schemas.microsoft.com/office/infopath/2007/PartnerControls"/>
    </TaxKeywordTaxHTField>
    <d1780b1f095142689bede48a1a592c27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Swyddogol</TermName>
          <TermId xmlns="http://schemas.microsoft.com/office/infopath/2007/PartnerControls">cc759f6a-42a8-4716-9405-b226874081d1</TermId>
        </TermInfo>
      </Terms>
    </d1780b1f095142689bede48a1a592c27>
    <CurrentStatus xmlns="d91f2355-c79c-4942-b1d4-b53202503f7b">Drafft</CurrentStatus>
    <ke93f16e132f4fd988b16f5cfb0cdfe5 xmlns="d91f2355-c79c-4942-b1d4-b53202503f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Cynnal a Chadw Eiddo</TermName>
          <TermId xmlns="http://schemas.microsoft.com/office/infopath/2007/PartnerControls">ea66c7a3-2e1c-49f8-896c-ee29b1b67e69</TermId>
        </TermInfo>
      </Terms>
    </ke93f16e132f4fd988b16f5cfb0cdfe5>
    <fc21e95941e341fd9527e12848537719 xmlns="d91f2355-c79c-4942-b1d4-b53202503f7b">
      <Terms xmlns="http://schemas.microsoft.com/office/infopath/2007/PartnerControls"/>
    </fc21e95941e341fd9527e12848537719>
    <DocumentOwner xmlns="d91f2355-c79c-4942-b1d4-b53202503f7b">
      <UserInfo>
        <DisplayName>Lewis David Mark (AMG)</DisplayName>
        <AccountId>14</AccountId>
        <AccountType/>
      </UserInfo>
    </DocumentOwner>
    <MigrationDetails xmlns="d91f2355-c79c-4942-b1d4-b53202503f7b" xsi:nil="true"/>
    <TaxCatchAll xmlns="d91f2355-c79c-4942-b1d4-b53202503f7b"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4F326BBE-9E63-4CD1-9108-6AD48DF56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f2355-c79c-4942-b1d4-b53202503f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21168-4FAE-4D46-A8D4-DB2C00091B6C}">
  <ds:schemaRefs>
    <ds:schemaRef ds:uri="http://schemas.microsoft.com/office/2006/metadata/properties"/>
    <ds:schemaRef ds:uri="d91f2355-c79c-4942-b1d4-b53202503f7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A5A7B0-B200-498A-A58A-6C39D492F3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03BD48-BAED-45C1-8C89-C56B9454496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>
  <Application>Essential XlsIO</Application>
  <Company>Cyngor Gwynedd Council</Company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Jones Ffion Mai (Rh-CTGC)</dc:creator>
  <cp:keywords/>
  <cp:lastModifiedBy>Ffion Jones</cp:lastModifiedBy>
  <dcterms:created xsi:type="dcterms:W3CDTF">2014-08-29T12:04:17Z</dcterms:created>
  <dcterms:modified xsi:type="dcterms:W3CDTF">2017-08-31T13:47:11Z</dcterms:modified>
  <dc:subject/>
  <cp:lastPrinted>2014-09-02T15:01:37Z</cp:lastPrinted>
  <dc:title>05.TempledGraffiauYnniMisol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0x01010027448A19590E40ABB966CC44EC05A4100100C3311725FBBE784392FF2BB68281AEC1</vt:lpstr>
  </property>
  <property fmtid="{D5CDD505-2E9C-101B-9397-08002B2CF9AE}" pid="3" name="Classification">
    <vt:lpstr>2;#Cynnal a Chadw Eiddo|ea66c7a3-2e1c-49f8-896c-ee29b1b67e69</vt:lpstr>
  </property>
  <property fmtid="{D5CDD505-2E9C-101B-9397-08002B2CF9AE}" pid="4" name="_cx_SecurityMarkings">
    <vt:lpstr>1;#Swyddogol|cc759f6a-42a8-4716-9405-b226874081d1</vt:lpstr>
  </property>
  <property fmtid="{D5CDD505-2E9C-101B-9397-08002B2CF9AE}" pid="5" name="TaxKeyword">
    <vt:lpstr/>
  </property>
  <property fmtid="{D5CDD505-2E9C-101B-9397-08002B2CF9AE}" pid="6" name="OriginatingFunction">
    <vt:lpstr/>
  </property>
  <property fmtid="{D5CDD505-2E9C-101B-9397-08002B2CF9AE}" pid="7" name="TitusGUID">
    <vt:lpstr>01672534-87fa-4264-8901-b646dfa79fbe</vt:lpstr>
  </property>
</Properties>
</file>